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Docs\education\a UKLO\2024\reports\"/>
    </mc:Choice>
  </mc:AlternateContent>
  <xr:revisionPtr revIDLastSave="0" documentId="13_ncr:1_{41B1D30C-D531-48DB-8BA2-D31E331053F6}" xr6:coauthVersionLast="47" xr6:coauthVersionMax="47" xr10:uidLastSave="{00000000-0000-0000-0000-000000000000}"/>
  <bookViews>
    <workbookView xWindow="-110" yWindow="-110" windowWidth="19420" windowHeight="10300" xr2:uid="{EF564776-3544-E84D-972C-99D690CDAA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E13" i="1" s="1"/>
  <c r="E30" i="1"/>
  <c r="E14" i="1" s="1"/>
  <c r="E8" i="1"/>
  <c r="C8" i="1"/>
  <c r="D8" i="1"/>
  <c r="B8" i="1"/>
  <c r="B7" i="1"/>
  <c r="C30" i="1"/>
  <c r="C14" i="1" s="1"/>
  <c r="D30" i="1"/>
  <c r="D14" i="1" s="1"/>
  <c r="B30" i="1"/>
  <c r="B14" i="1" s="1"/>
  <c r="C24" i="1"/>
  <c r="C13" i="1" s="1"/>
  <c r="D24" i="1"/>
  <c r="D13" i="1" s="1"/>
  <c r="B24" i="1"/>
  <c r="B13" i="1" s="1"/>
  <c r="E17" i="1" l="1"/>
  <c r="D17" i="1"/>
  <c r="C17" i="1"/>
  <c r="B17" i="1"/>
  <c r="B32" i="1" s="1"/>
  <c r="C2" i="1" s="1"/>
  <c r="C32" i="1" l="1"/>
  <c r="D2" i="1" s="1"/>
  <c r="D32" i="1" s="1"/>
  <c r="E2" i="1" s="1"/>
  <c r="E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Justin Lo</author>
  </authors>
  <commentList>
    <comment ref="C6" authorId="0" shapeId="0" xr:uid="{148EFDF9-E3C3-A44C-9950-567E426D8AC3}">
      <text>
        <r>
          <rPr>
            <b/>
            <sz val="10"/>
            <color rgb="FF000000"/>
            <rFont val="Tahoma"/>
            <family val="2"/>
          </rPr>
          <t>Justin Lo: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includes £2000 earmarked for 2021-22 received in Sep 2022</t>
        </r>
      </text>
    </comment>
    <comment ref="D6" authorId="0" shapeId="0" xr:uid="{AFBE16D4-FC43-F44D-A4A9-0150F37E8885}">
      <text>
        <r>
          <rPr>
            <b/>
            <sz val="10"/>
            <color rgb="FF000000"/>
            <rFont val="Tahoma"/>
            <family val="2"/>
          </rPr>
          <t>Justin Lo: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includes £2000 earmarked for 2022-23 received in Jan 2024</t>
        </r>
      </text>
    </comment>
  </commentList>
</comments>
</file>

<file path=xl/sharedStrings.xml><?xml version="1.0" encoding="utf-8"?>
<sst xmlns="http://schemas.openxmlformats.org/spreadsheetml/2006/main" count="35" uniqueCount="35">
  <si>
    <t xml:space="preserve">Income </t>
  </si>
  <si>
    <t xml:space="preserve">Expenditure </t>
  </si>
  <si>
    <t>Residential travel (bursaries, tutors)</t>
  </si>
  <si>
    <t xml:space="preserve">IOL host                                                             </t>
  </si>
  <si>
    <t>Portal costs [from row 31]</t>
  </si>
  <si>
    <t>IOL costs</t>
  </si>
  <si>
    <t>IOL travel (including carbon offset)</t>
  </si>
  <si>
    <t>IOL visas</t>
  </si>
  <si>
    <t>IOL registration fees</t>
  </si>
  <si>
    <t>IOL other costs (e.g. t-shirts, gifts, UK travel)</t>
  </si>
  <si>
    <t>Portal costs</t>
  </si>
  <si>
    <t>Portal support</t>
  </si>
  <si>
    <t xml:space="preserve">Portal development </t>
  </si>
  <si>
    <t>Portal hosting</t>
  </si>
  <si>
    <t>Reserves at end of year (brought forward + income - expenditure)</t>
  </si>
  <si>
    <t>2020-21</t>
  </si>
  <si>
    <t>2021-22</t>
  </si>
  <si>
    <t>2022-23</t>
  </si>
  <si>
    <t>2023-24</t>
  </si>
  <si>
    <t>Latvia (online)</t>
  </si>
  <si>
    <t>Isle of Man</t>
  </si>
  <si>
    <t>Bulgaria</t>
  </si>
  <si>
    <t>Brazil</t>
  </si>
  <si>
    <t>IOL costs [from row 25]</t>
  </si>
  <si>
    <t>Running costs (e.g. web hosting, insurance, DBS)</t>
  </si>
  <si>
    <t>Brought forward</t>
  </si>
  <si>
    <t xml:space="preserve">Plus money held for LASER </t>
  </si>
  <si>
    <t xml:space="preserve">Sponsors </t>
  </si>
  <si>
    <t>Donations</t>
  </si>
  <si>
    <t>Total income</t>
  </si>
  <si>
    <t>Occasional one-off costs (e.g. UK travel)</t>
  </si>
  <si>
    <t>Total expenditure</t>
  </si>
  <si>
    <t>Total IOL costs</t>
  </si>
  <si>
    <t>Total portal costs</t>
  </si>
  <si>
    <t>INTERIM ACCOUNTS (2024-08-16)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</si>
</sst>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0" applyNumberFormat="1"/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2" xfId="0" applyBorder="1"/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8193-D6A0-6C4B-8CBC-AD805D2EBA84}">
  <dimension ref="A1:E32"/>
  <sheetViews>
    <sheetView tabSelected="1" workbookViewId="0">
      <selection activeCell="A9" sqref="A9:XFD9"/>
    </sheetView>
  </sheetViews>
  <sheetFormatPr defaultColWidth="10.6640625" defaultRowHeight="15.5" x14ac:dyDescent="0.35"/>
  <cols>
    <col min="1" max="1" width="41.1640625" style="1" customWidth="1"/>
    <col min="2" max="2" width="16.83203125" customWidth="1"/>
    <col min="3" max="3" width="13.83203125" customWidth="1"/>
    <col min="4" max="4" width="14.6640625" customWidth="1"/>
    <col min="5" max="5" width="13.1640625" customWidth="1"/>
  </cols>
  <sheetData>
    <row r="1" spans="1:5" s="11" customFormat="1" x14ac:dyDescent="0.35">
      <c r="A1" s="12" t="s">
        <v>34</v>
      </c>
      <c r="B1" s="11" t="s">
        <v>15</v>
      </c>
      <c r="C1" s="11" t="s">
        <v>16</v>
      </c>
      <c r="D1" s="11" t="s">
        <v>17</v>
      </c>
      <c r="E1" s="11" t="s">
        <v>18</v>
      </c>
    </row>
    <row r="2" spans="1:5" x14ac:dyDescent="0.35">
      <c r="A2" s="1" t="s">
        <v>25</v>
      </c>
      <c r="B2" s="8">
        <v>9246.9500000000007</v>
      </c>
      <c r="C2" s="8">
        <f>B32</f>
        <v>9992.59</v>
      </c>
      <c r="D2" s="8">
        <f t="shared" ref="D2:E2" si="0">C32</f>
        <v>10015.850000000002</v>
      </c>
      <c r="E2" s="8">
        <f t="shared" si="0"/>
        <v>9914.0200000000023</v>
      </c>
    </row>
    <row r="3" spans="1:5" x14ac:dyDescent="0.35">
      <c r="A3" s="1" t="s">
        <v>26</v>
      </c>
      <c r="B3" s="8">
        <v>750</v>
      </c>
      <c r="C3" s="8">
        <v>750</v>
      </c>
      <c r="D3" s="8">
        <v>750</v>
      </c>
      <c r="E3" s="8">
        <v>750</v>
      </c>
    </row>
    <row r="4" spans="1:5" x14ac:dyDescent="0.35">
      <c r="B4" s="8"/>
      <c r="C4" s="8"/>
      <c r="D4" s="8"/>
      <c r="E4" s="8"/>
    </row>
    <row r="5" spans="1:5" ht="18.5" x14ac:dyDescent="0.45">
      <c r="A5" s="2" t="s">
        <v>0</v>
      </c>
      <c r="B5" s="8"/>
      <c r="C5" s="8"/>
      <c r="D5" s="8"/>
      <c r="E5" s="8"/>
    </row>
    <row r="6" spans="1:5" x14ac:dyDescent="0.35">
      <c r="A6" s="3" t="s">
        <v>27</v>
      </c>
      <c r="B6" s="8">
        <v>6250</v>
      </c>
      <c r="C6" s="8">
        <v>8000</v>
      </c>
      <c r="D6" s="8">
        <v>7000</v>
      </c>
      <c r="E6" s="8">
        <v>18500</v>
      </c>
    </row>
    <row r="7" spans="1:5" x14ac:dyDescent="0.35">
      <c r="A7" s="3" t="s">
        <v>28</v>
      </c>
      <c r="B7" s="8">
        <f>297.8</f>
        <v>297.8</v>
      </c>
      <c r="C7" s="8">
        <v>1551.17</v>
      </c>
      <c r="D7" s="8">
        <v>7374.58</v>
      </c>
      <c r="E7" s="8">
        <v>2787.49</v>
      </c>
    </row>
    <row r="8" spans="1:5" x14ac:dyDescent="0.35">
      <c r="A8" s="6" t="s">
        <v>29</v>
      </c>
      <c r="B8" s="10">
        <f>B6+B7</f>
        <v>6547.8</v>
      </c>
      <c r="C8" s="10">
        <f t="shared" ref="C8:D8" si="1">C6+C7</f>
        <v>9551.17</v>
      </c>
      <c r="D8" s="10">
        <f t="shared" si="1"/>
        <v>14374.58</v>
      </c>
      <c r="E8" s="10">
        <f t="shared" ref="E8" si="2">E6+E7</f>
        <v>21287.489999999998</v>
      </c>
    </row>
    <row r="9" spans="1:5" x14ac:dyDescent="0.35">
      <c r="B9" s="8"/>
      <c r="C9" s="8"/>
      <c r="D9" s="8"/>
      <c r="E9" s="8"/>
    </row>
    <row r="10" spans="1:5" ht="18.5" x14ac:dyDescent="0.45">
      <c r="A10" s="2" t="s">
        <v>1</v>
      </c>
      <c r="B10" s="8"/>
      <c r="C10" s="8"/>
      <c r="D10" s="8"/>
      <c r="E10" s="8"/>
    </row>
    <row r="11" spans="1:5" x14ac:dyDescent="0.35">
      <c r="A11" s="1" t="s">
        <v>2</v>
      </c>
      <c r="B11" s="8">
        <v>1019.54</v>
      </c>
      <c r="C11" s="8">
        <v>261.14999999999998</v>
      </c>
      <c r="D11" s="8">
        <v>321.63</v>
      </c>
      <c r="E11" s="8">
        <v>2093.9899999999998</v>
      </c>
    </row>
    <row r="12" spans="1:5" x14ac:dyDescent="0.35">
      <c r="A12" s="1" t="s">
        <v>3</v>
      </c>
      <c r="B12" s="8" t="s">
        <v>19</v>
      </c>
      <c r="C12" s="8" t="s">
        <v>20</v>
      </c>
      <c r="D12" s="8" t="s">
        <v>21</v>
      </c>
      <c r="E12" s="8" t="s">
        <v>22</v>
      </c>
    </row>
    <row r="13" spans="1:5" x14ac:dyDescent="0.35">
      <c r="A13" s="4" t="s">
        <v>23</v>
      </c>
      <c r="B13" s="8">
        <f>B24</f>
        <v>1052.3</v>
      </c>
      <c r="C13" s="8">
        <f t="shared" ref="C13:D13" si="3">C24</f>
        <v>6488.34</v>
      </c>
      <c r="D13" s="8">
        <f t="shared" si="3"/>
        <v>6134.4</v>
      </c>
      <c r="E13" s="8">
        <f t="shared" ref="E13" si="4">E24</f>
        <v>12472.86</v>
      </c>
    </row>
    <row r="14" spans="1:5" x14ac:dyDescent="0.35">
      <c r="A14" s="5" t="s">
        <v>4</v>
      </c>
      <c r="B14" s="8">
        <f>B30</f>
        <v>3229.47</v>
      </c>
      <c r="C14" s="8">
        <f t="shared" ref="C14:D14" si="5">C30</f>
        <v>2145.42</v>
      </c>
      <c r="D14" s="8">
        <f t="shared" si="5"/>
        <v>7288.73</v>
      </c>
      <c r="E14" s="8">
        <f t="shared" ref="E14" si="6">E30</f>
        <v>3463.7799999999997</v>
      </c>
    </row>
    <row r="15" spans="1:5" x14ac:dyDescent="0.35">
      <c r="A15" s="1" t="s">
        <v>24</v>
      </c>
      <c r="B15" s="8">
        <v>500.85</v>
      </c>
      <c r="C15" s="8">
        <v>560.25</v>
      </c>
      <c r="D15" s="8">
        <v>731.65</v>
      </c>
      <c r="E15" s="8">
        <v>321.49</v>
      </c>
    </row>
    <row r="16" spans="1:5" x14ac:dyDescent="0.35">
      <c r="A16" s="1" t="s">
        <v>30</v>
      </c>
      <c r="B16" s="8">
        <v>0</v>
      </c>
      <c r="C16" s="8">
        <v>72.75</v>
      </c>
      <c r="D16" s="8">
        <v>0</v>
      </c>
      <c r="E16" s="8">
        <v>272.2</v>
      </c>
    </row>
    <row r="17" spans="1:5" x14ac:dyDescent="0.35">
      <c r="A17" s="6" t="s">
        <v>31</v>
      </c>
      <c r="B17" s="10">
        <f>SUM(B11:B16)</f>
        <v>5802.16</v>
      </c>
      <c r="C17" s="10">
        <f t="shared" ref="C17:D17" si="7">SUM(C11:C16)</f>
        <v>9527.91</v>
      </c>
      <c r="D17" s="10">
        <f t="shared" si="7"/>
        <v>14476.409999999998</v>
      </c>
      <c r="E17" s="10">
        <f t="shared" ref="E17" si="8">SUM(E11:E16)</f>
        <v>18624.320000000003</v>
      </c>
    </row>
    <row r="18" spans="1:5" x14ac:dyDescent="0.35">
      <c r="A18" s="7"/>
      <c r="B18" s="8"/>
      <c r="C18" s="8"/>
      <c r="D18" s="8"/>
      <c r="E18" s="8"/>
    </row>
    <row r="19" spans="1:5" x14ac:dyDescent="0.35">
      <c r="A19" s="4" t="s">
        <v>5</v>
      </c>
      <c r="B19" s="8"/>
      <c r="C19" s="8"/>
      <c r="D19" s="8"/>
      <c r="E19" s="8"/>
    </row>
    <row r="20" spans="1:5" x14ac:dyDescent="0.35">
      <c r="A20" s="1" t="s">
        <v>6</v>
      </c>
      <c r="B20" s="8">
        <v>0</v>
      </c>
      <c r="C20" s="8">
        <v>705.63</v>
      </c>
      <c r="D20" s="8">
        <v>2559.83</v>
      </c>
      <c r="E20" s="8">
        <v>9600.69</v>
      </c>
    </row>
    <row r="21" spans="1:5" x14ac:dyDescent="0.35">
      <c r="A21" s="1" t="s">
        <v>7</v>
      </c>
      <c r="B21" s="8">
        <v>0</v>
      </c>
      <c r="C21" s="8">
        <v>0</v>
      </c>
      <c r="D21" s="8">
        <v>0</v>
      </c>
      <c r="E21" s="8">
        <v>0</v>
      </c>
    </row>
    <row r="22" spans="1:5" x14ac:dyDescent="0.35">
      <c r="A22" s="1" t="s">
        <v>8</v>
      </c>
      <c r="B22" s="8">
        <v>942.8</v>
      </c>
      <c r="C22" s="8">
        <v>5355.5</v>
      </c>
      <c r="D22" s="8">
        <v>3280.33</v>
      </c>
      <c r="E22" s="8">
        <v>2468.64</v>
      </c>
    </row>
    <row r="23" spans="1:5" x14ac:dyDescent="0.35">
      <c r="A23" s="1" t="s">
        <v>9</v>
      </c>
      <c r="B23" s="8">
        <v>109.5</v>
      </c>
      <c r="C23" s="8">
        <v>427.21</v>
      </c>
      <c r="D23" s="8">
        <v>294.24</v>
      </c>
      <c r="E23" s="8">
        <v>403.53</v>
      </c>
    </row>
    <row r="24" spans="1:5" x14ac:dyDescent="0.35">
      <c r="A24" s="7" t="s">
        <v>32</v>
      </c>
      <c r="B24" s="9">
        <f>SUM(B20:B23)</f>
        <v>1052.3</v>
      </c>
      <c r="C24" s="9">
        <f t="shared" ref="C24:D24" si="9">SUM(C20:C23)</f>
        <v>6488.34</v>
      </c>
      <c r="D24" s="9">
        <f t="shared" si="9"/>
        <v>6134.4</v>
      </c>
      <c r="E24" s="9">
        <f t="shared" ref="E24" si="10">SUM(E20:E23)</f>
        <v>12472.86</v>
      </c>
    </row>
    <row r="25" spans="1:5" x14ac:dyDescent="0.35">
      <c r="B25" s="8"/>
      <c r="C25" s="8"/>
      <c r="D25" s="8"/>
      <c r="E25" s="8"/>
    </row>
    <row r="26" spans="1:5" x14ac:dyDescent="0.35">
      <c r="A26" s="5" t="s">
        <v>10</v>
      </c>
      <c r="B26" s="8"/>
      <c r="C26" s="8"/>
      <c r="D26" s="8"/>
      <c r="E26" s="8"/>
    </row>
    <row r="27" spans="1:5" x14ac:dyDescent="0.35">
      <c r="A27" s="1" t="s">
        <v>11</v>
      </c>
      <c r="B27" s="8">
        <v>2260</v>
      </c>
      <c r="C27" s="8">
        <v>1935</v>
      </c>
      <c r="D27" s="8">
        <v>60</v>
      </c>
      <c r="E27" s="8">
        <v>60</v>
      </c>
    </row>
    <row r="28" spans="1:5" x14ac:dyDescent="0.35">
      <c r="A28" s="1" t="s">
        <v>12</v>
      </c>
      <c r="B28" s="8">
        <v>800</v>
      </c>
      <c r="C28" s="8">
        <v>0</v>
      </c>
      <c r="D28" s="8">
        <v>6800</v>
      </c>
      <c r="E28" s="8">
        <v>2800</v>
      </c>
    </row>
    <row r="29" spans="1:5" x14ac:dyDescent="0.35">
      <c r="A29" s="1" t="s">
        <v>13</v>
      </c>
      <c r="B29" s="8">
        <v>169.47</v>
      </c>
      <c r="C29" s="8">
        <v>210.42</v>
      </c>
      <c r="D29" s="8">
        <v>428.73</v>
      </c>
      <c r="E29" s="8">
        <v>603.78</v>
      </c>
    </row>
    <row r="30" spans="1:5" x14ac:dyDescent="0.35">
      <c r="A30" s="7" t="s">
        <v>33</v>
      </c>
      <c r="B30" s="9">
        <f>SUM(B27:B29)</f>
        <v>3229.47</v>
      </c>
      <c r="C30" s="9">
        <f t="shared" ref="C30:D30" si="11">SUM(C27:C29)</f>
        <v>2145.42</v>
      </c>
      <c r="D30" s="9">
        <f t="shared" si="11"/>
        <v>7288.73</v>
      </c>
      <c r="E30" s="9">
        <f t="shared" ref="E30" si="12">SUM(E27:E29)</f>
        <v>3463.7799999999997</v>
      </c>
    </row>
    <row r="31" spans="1:5" x14ac:dyDescent="0.35">
      <c r="A31" s="7"/>
      <c r="B31" s="8"/>
      <c r="C31" s="8"/>
      <c r="D31" s="8"/>
      <c r="E31" s="8"/>
    </row>
    <row r="32" spans="1:5" ht="31" x14ac:dyDescent="0.35">
      <c r="A32" s="1" t="s">
        <v>14</v>
      </c>
      <c r="B32" s="8">
        <f>B2+B8-B17</f>
        <v>9992.59</v>
      </c>
      <c r="C32" s="8">
        <f>C2+C8-C17</f>
        <v>10015.850000000002</v>
      </c>
      <c r="D32" s="8">
        <f>D2+D8-D17</f>
        <v>9914.0200000000023</v>
      </c>
      <c r="E32" s="8">
        <f>E2+E8-E17</f>
        <v>12577.189999999999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Lo</dc:creator>
  <cp:lastModifiedBy>Hudson, Richard</cp:lastModifiedBy>
  <dcterms:created xsi:type="dcterms:W3CDTF">2023-07-31T18:30:33Z</dcterms:created>
  <dcterms:modified xsi:type="dcterms:W3CDTF">2024-08-19T09:39:15Z</dcterms:modified>
</cp:coreProperties>
</file>